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<sst xmlns="http://schemas.openxmlformats.org/spreadsheetml/2006/main" count="70" uniqueCount="53">
  <si>
    <t>наименование ОУ</t>
  </si>
  <si>
    <t>среднегодовое число учащихся</t>
  </si>
  <si>
    <t>Гимназия № 1</t>
  </si>
  <si>
    <t xml:space="preserve">Гимназия № 2   </t>
  </si>
  <si>
    <t>Гимназия № 3</t>
  </si>
  <si>
    <t xml:space="preserve">Гимназия № 4    </t>
  </si>
  <si>
    <t>Гимназия "Новоскул"</t>
  </si>
  <si>
    <t>Гимназия "Эврика"</t>
  </si>
  <si>
    <t xml:space="preserve">Гимназия "Исток"  </t>
  </si>
  <si>
    <t>Гимназия Квант</t>
  </si>
  <si>
    <t xml:space="preserve">школа № 2    </t>
  </si>
  <si>
    <t>школа № 4</t>
  </si>
  <si>
    <t>школа № 8</t>
  </si>
  <si>
    <t>школа № 9</t>
  </si>
  <si>
    <t>школа № 10</t>
  </si>
  <si>
    <t>школа № 13</t>
  </si>
  <si>
    <t xml:space="preserve">школа № 14   </t>
  </si>
  <si>
    <t>школа № 15</t>
  </si>
  <si>
    <t>школа № 16</t>
  </si>
  <si>
    <t>школа № 17</t>
  </si>
  <si>
    <t>школа № 18</t>
  </si>
  <si>
    <t>школа № 20</t>
  </si>
  <si>
    <t>школа № 21</t>
  </si>
  <si>
    <t>школа № 22</t>
  </si>
  <si>
    <t>школа № 23</t>
  </si>
  <si>
    <t>школа № 25</t>
  </si>
  <si>
    <t>школа № 26</t>
  </si>
  <si>
    <t xml:space="preserve">школа № 31   </t>
  </si>
  <si>
    <t xml:space="preserve">школа № 33   </t>
  </si>
  <si>
    <t xml:space="preserve">школа № 34 </t>
  </si>
  <si>
    <t>Гармония</t>
  </si>
  <si>
    <t>ВСШ</t>
  </si>
  <si>
    <t>Лицей-интернат</t>
  </si>
  <si>
    <t>итого</t>
  </si>
  <si>
    <t xml:space="preserve">выделено в 2012 году (без ремонта) </t>
  </si>
  <si>
    <t>оборудование пищеблока</t>
  </si>
  <si>
    <t>учебно-лабораторное оборудование</t>
  </si>
  <si>
    <t>учебно-производственное</t>
  </si>
  <si>
    <t>медицинское</t>
  </si>
  <si>
    <t>спортивное оборудование</t>
  </si>
  <si>
    <t>спортивный  инвентарь</t>
  </si>
  <si>
    <t>компьютерное оборудование</t>
  </si>
  <si>
    <t>дистанционное</t>
  </si>
  <si>
    <t>в т.ч. Учебники</t>
  </si>
  <si>
    <t>выделено средств в 2013 году (проект)</t>
  </si>
  <si>
    <t>Всего распреде-лить средств</t>
  </si>
  <si>
    <t>кол-во</t>
  </si>
  <si>
    <t>сумма</t>
  </si>
  <si>
    <t xml:space="preserve">Распределение средств к комплексу мер по  модернизации общего образования на 2013 год </t>
  </si>
  <si>
    <t xml:space="preserve">парты и стулья ученические (не более 10% от распределяемых средств) </t>
  </si>
  <si>
    <t>тыс. руб.</t>
  </si>
  <si>
    <t xml:space="preserve"> в т.ч. учебники, аттестация и пр.</t>
  </si>
  <si>
    <t>ПРИЛОЖЕНИЕ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</si>
</sst>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yr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54" applyFont="1" applyBorder="1">
      <alignment/>
      <protection/>
    </xf>
    <xf numFmtId="0" fontId="3" fillId="0" borderId="10" xfId="52" applyFont="1" applyBorder="1">
      <alignment/>
      <protection/>
    </xf>
    <xf numFmtId="0" fontId="44" fillId="0" borderId="10" xfId="0" applyFont="1" applyBorder="1" applyAlignment="1">
      <alignment/>
    </xf>
    <xf numFmtId="1" fontId="44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7" fillId="0" borderId="10" xfId="53" applyFont="1" applyBorder="1">
      <alignment/>
      <protection/>
    </xf>
    <xf numFmtId="0" fontId="45" fillId="0" borderId="11" xfId="0" applyFont="1" applyBorder="1" applyAlignment="1">
      <alignment/>
    </xf>
    <xf numFmtId="164" fontId="45" fillId="0" borderId="11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48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_Бюджет 2009 г.-новый (version 1)" xfId="53"/>
    <cellStyle name="Обычный_В.Новгород (прил. к № 387-рг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0" customWidth="1"/>
    <col min="2" max="2" width="11.00390625" style="0" customWidth="1"/>
    <col min="3" max="3" width="12.140625" style="0" customWidth="1"/>
    <col min="4" max="4" width="10.57421875" style="0" customWidth="1"/>
    <col min="5" max="5" width="11.57421875" style="0" customWidth="1"/>
    <col min="6" max="6" width="11.140625" style="0" customWidth="1"/>
    <col min="7" max="7" width="12.140625" style="8" customWidth="1"/>
    <col min="8" max="9" width="12.28125" style="0" customWidth="1"/>
    <col min="10" max="11" width="10.57421875" style="0" customWidth="1"/>
    <col min="12" max="12" width="9.7109375" style="0" customWidth="1"/>
    <col min="13" max="13" width="11.28125" style="0" customWidth="1"/>
    <col min="15" max="15" width="11.421875" style="0" customWidth="1"/>
    <col min="16" max="17" width="11.57421875" style="0" customWidth="1"/>
    <col min="18" max="19" width="10.7109375" style="0" customWidth="1"/>
    <col min="20" max="21" width="11.00390625" style="0" customWidth="1"/>
    <col min="22" max="23" width="11.140625" style="0" customWidth="1"/>
    <col min="24" max="24" width="10.421875" style="0" customWidth="1"/>
    <col min="25" max="25" width="12.57421875" style="0" customWidth="1"/>
  </cols>
  <sheetData>
    <row r="1" spans="22:25" ht="15">
      <c r="V1" s="25" t="s">
        <v>52</v>
      </c>
      <c r="W1" s="25"/>
      <c r="X1" s="25"/>
      <c r="Y1" s="25"/>
    </row>
    <row r="2" spans="1:7" s="15" customFormat="1" ht="18">
      <c r="A2" s="15" t="s">
        <v>48</v>
      </c>
      <c r="G2" s="16"/>
    </row>
    <row r="5" spans="1:25" ht="61.5" customHeight="1">
      <c r="A5" s="1" t="s">
        <v>0</v>
      </c>
      <c r="B5" s="2" t="s">
        <v>1</v>
      </c>
      <c r="C5" s="2" t="s">
        <v>34</v>
      </c>
      <c r="D5" s="2" t="s">
        <v>43</v>
      </c>
      <c r="E5" s="18" t="s">
        <v>44</v>
      </c>
      <c r="F5" s="19" t="s">
        <v>51</v>
      </c>
      <c r="G5" s="24" t="s">
        <v>45</v>
      </c>
      <c r="H5" s="26" t="s">
        <v>35</v>
      </c>
      <c r="I5" s="27"/>
      <c r="J5" s="26" t="s">
        <v>36</v>
      </c>
      <c r="K5" s="27"/>
      <c r="L5" s="26" t="s">
        <v>37</v>
      </c>
      <c r="M5" s="27"/>
      <c r="N5" s="26" t="s">
        <v>38</v>
      </c>
      <c r="O5" s="27"/>
      <c r="P5" s="26" t="s">
        <v>39</v>
      </c>
      <c r="Q5" s="27"/>
      <c r="R5" s="26" t="s">
        <v>40</v>
      </c>
      <c r="S5" s="27"/>
      <c r="T5" s="26" t="s">
        <v>41</v>
      </c>
      <c r="U5" s="27"/>
      <c r="V5" s="26" t="s">
        <v>42</v>
      </c>
      <c r="W5" s="27"/>
      <c r="X5" s="28" t="s">
        <v>49</v>
      </c>
      <c r="Y5" s="29"/>
    </row>
    <row r="6" spans="1:25" ht="18.75" customHeight="1">
      <c r="A6" s="1"/>
      <c r="B6" s="2"/>
      <c r="C6" s="2"/>
      <c r="D6" s="21"/>
      <c r="E6" s="21"/>
      <c r="F6" s="23" t="s">
        <v>47</v>
      </c>
      <c r="G6" s="20" t="s">
        <v>50</v>
      </c>
      <c r="H6" s="22" t="s">
        <v>46</v>
      </c>
      <c r="I6" s="23" t="s">
        <v>47</v>
      </c>
      <c r="J6" s="22" t="s">
        <v>46</v>
      </c>
      <c r="K6" s="23" t="s">
        <v>47</v>
      </c>
      <c r="L6" s="22" t="s">
        <v>46</v>
      </c>
      <c r="M6" s="23" t="s">
        <v>47</v>
      </c>
      <c r="N6" s="22" t="s">
        <v>46</v>
      </c>
      <c r="O6" s="23" t="s">
        <v>47</v>
      </c>
      <c r="P6" s="22" t="s">
        <v>46</v>
      </c>
      <c r="Q6" s="23" t="s">
        <v>47</v>
      </c>
      <c r="R6" s="22" t="s">
        <v>46</v>
      </c>
      <c r="S6" s="23" t="s">
        <v>47</v>
      </c>
      <c r="T6" s="22" t="s">
        <v>46</v>
      </c>
      <c r="U6" s="23" t="s">
        <v>47</v>
      </c>
      <c r="V6" s="22" t="s">
        <v>46</v>
      </c>
      <c r="W6" s="23" t="s">
        <v>47</v>
      </c>
      <c r="X6" s="22" t="s">
        <v>46</v>
      </c>
      <c r="Y6" s="23" t="s">
        <v>47</v>
      </c>
    </row>
    <row r="7" spans="1:25" ht="18.75">
      <c r="A7" s="3" t="s">
        <v>2</v>
      </c>
      <c r="B7" s="9">
        <v>328</v>
      </c>
      <c r="C7" s="12">
        <v>763.6</v>
      </c>
      <c r="D7" s="10">
        <v>90.2</v>
      </c>
      <c r="E7" s="11">
        <f>34000/20556*B7</f>
        <v>542.5179996108193</v>
      </c>
      <c r="F7" s="14">
        <f>10000/20556*B7</f>
        <v>159.56411753259388</v>
      </c>
      <c r="G7" s="17">
        <f aca="true" t="shared" si="0" ref="G7:G37">E7-F7</f>
        <v>382.95388207822543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8.75">
      <c r="A8" s="3" t="s">
        <v>3</v>
      </c>
      <c r="B8" s="9">
        <v>1214</v>
      </c>
      <c r="C8" s="12">
        <v>3071.2</v>
      </c>
      <c r="D8" s="12">
        <v>324.7</v>
      </c>
      <c r="E8" s="11">
        <f aca="true" t="shared" si="1" ref="E8:E36">34000/20556*B8</f>
        <v>2007.9782058766298</v>
      </c>
      <c r="F8" s="14">
        <f aca="true" t="shared" si="2" ref="F8:F37">10000/20556*B8</f>
        <v>590.5818252578322</v>
      </c>
      <c r="G8" s="17">
        <f t="shared" si="0"/>
        <v>1417.3963806187976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8.75">
      <c r="A9" s="3" t="s">
        <v>4</v>
      </c>
      <c r="B9" s="9">
        <v>751</v>
      </c>
      <c r="C9" s="12">
        <v>1964.7</v>
      </c>
      <c r="D9" s="12">
        <v>193.8</v>
      </c>
      <c r="E9" s="11">
        <f t="shared" si="1"/>
        <v>1242.1677369137965</v>
      </c>
      <c r="F9" s="14">
        <f t="shared" si="2"/>
        <v>365.34345203346953</v>
      </c>
      <c r="G9" s="17">
        <f t="shared" si="0"/>
        <v>876.824284880327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>
      <c r="A10" s="3" t="s">
        <v>5</v>
      </c>
      <c r="B10" s="9">
        <v>1237</v>
      </c>
      <c r="C10" s="12">
        <v>3068.6</v>
      </c>
      <c r="D10" s="12">
        <v>347.7</v>
      </c>
      <c r="E10" s="11">
        <f t="shared" si="1"/>
        <v>2046.020626581047</v>
      </c>
      <c r="F10" s="14">
        <f t="shared" si="2"/>
        <v>601.7707725238373</v>
      </c>
      <c r="G10" s="17">
        <f t="shared" si="0"/>
        <v>1444.2498540572096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8.75">
      <c r="A11" s="3" t="s">
        <v>6</v>
      </c>
      <c r="B11" s="9">
        <v>1173</v>
      </c>
      <c r="C11" s="12">
        <v>3224.3</v>
      </c>
      <c r="D11" s="12">
        <v>327.5</v>
      </c>
      <c r="E11" s="11">
        <f t="shared" si="1"/>
        <v>1940.1634559252773</v>
      </c>
      <c r="F11" s="14">
        <f t="shared" si="2"/>
        <v>570.636310566258</v>
      </c>
      <c r="G11" s="17">
        <f t="shared" si="0"/>
        <v>1369.5271453590194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8.75">
      <c r="A12" s="3" t="s">
        <v>7</v>
      </c>
      <c r="B12" s="9">
        <v>676</v>
      </c>
      <c r="C12" s="12">
        <v>1449.6000000000001</v>
      </c>
      <c r="D12" s="12">
        <v>171.4</v>
      </c>
      <c r="E12" s="11">
        <f t="shared" si="1"/>
        <v>1118.1163650515664</v>
      </c>
      <c r="F12" s="14">
        <f t="shared" si="2"/>
        <v>328.8577544269313</v>
      </c>
      <c r="G12" s="17">
        <f t="shared" si="0"/>
        <v>789.2586106246351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.75">
      <c r="A13" s="3" t="s">
        <v>8</v>
      </c>
      <c r="B13" s="9">
        <v>1045</v>
      </c>
      <c r="C13" s="12">
        <v>2976.2000000000003</v>
      </c>
      <c r="D13" s="12">
        <v>298.8</v>
      </c>
      <c r="E13" s="11">
        <f t="shared" si="1"/>
        <v>1728.4491146137382</v>
      </c>
      <c r="F13" s="14">
        <f t="shared" si="2"/>
        <v>508.3673866510994</v>
      </c>
      <c r="G13" s="17">
        <f t="shared" si="0"/>
        <v>1220.0817279626388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75">
      <c r="A14" s="3" t="s">
        <v>9</v>
      </c>
      <c r="B14" s="9">
        <v>272</v>
      </c>
      <c r="C14" s="12">
        <v>557.9</v>
      </c>
      <c r="D14" s="12">
        <v>65.9</v>
      </c>
      <c r="E14" s="11">
        <f t="shared" si="1"/>
        <v>449.8929752870208</v>
      </c>
      <c r="F14" s="14">
        <f t="shared" si="2"/>
        <v>132.321463319712</v>
      </c>
      <c r="G14" s="17">
        <f t="shared" si="0"/>
        <v>317.5715119673088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8.75">
      <c r="A15" s="3" t="s">
        <v>10</v>
      </c>
      <c r="B15" s="9">
        <v>1016</v>
      </c>
      <c r="C15" s="12">
        <v>2326.1</v>
      </c>
      <c r="D15" s="12">
        <v>275.1</v>
      </c>
      <c r="E15" s="11">
        <f t="shared" si="1"/>
        <v>1680.4825841603424</v>
      </c>
      <c r="F15" s="14">
        <f t="shared" si="2"/>
        <v>494.2595835765713</v>
      </c>
      <c r="G15" s="17">
        <f t="shared" si="0"/>
        <v>1186.2230005837712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.75">
      <c r="A16" s="3" t="s">
        <v>11</v>
      </c>
      <c r="B16" s="9">
        <v>332</v>
      </c>
      <c r="C16" s="12">
        <v>723.8000000000001</v>
      </c>
      <c r="D16" s="12">
        <v>85.6</v>
      </c>
      <c r="E16" s="11">
        <f t="shared" si="1"/>
        <v>549.1340727768048</v>
      </c>
      <c r="F16" s="14">
        <f t="shared" si="2"/>
        <v>161.5100214049426</v>
      </c>
      <c r="G16" s="17">
        <f t="shared" si="0"/>
        <v>387.62405137186227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8.75">
      <c r="A17" s="3" t="s">
        <v>12</v>
      </c>
      <c r="B17" s="9">
        <v>535</v>
      </c>
      <c r="C17" s="12">
        <v>1198.7</v>
      </c>
      <c r="D17" s="12">
        <v>141.8</v>
      </c>
      <c r="E17" s="11">
        <f t="shared" si="1"/>
        <v>884.899785950574</v>
      </c>
      <c r="F17" s="14">
        <f t="shared" si="2"/>
        <v>260.2646429266394</v>
      </c>
      <c r="G17" s="17">
        <f t="shared" si="0"/>
        <v>624.6351430239347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8.75">
      <c r="A18" s="3" t="s">
        <v>13</v>
      </c>
      <c r="B18" s="9">
        <v>759</v>
      </c>
      <c r="C18" s="12">
        <v>1863.8000000000002</v>
      </c>
      <c r="D18" s="12">
        <v>220.4</v>
      </c>
      <c r="E18" s="11">
        <f t="shared" si="1"/>
        <v>1255.3998832457678</v>
      </c>
      <c r="F18" s="14">
        <f t="shared" si="2"/>
        <v>369.23525977816695</v>
      </c>
      <c r="G18" s="17">
        <f t="shared" si="0"/>
        <v>886.1646234676009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8.75">
      <c r="A19" s="3" t="s">
        <v>14</v>
      </c>
      <c r="B19" s="9">
        <v>663</v>
      </c>
      <c r="C19" s="12">
        <v>1568.6999999999998</v>
      </c>
      <c r="D19" s="12">
        <v>185.6</v>
      </c>
      <c r="E19" s="11">
        <f t="shared" si="1"/>
        <v>1096.6141272621132</v>
      </c>
      <c r="F19" s="14">
        <f t="shared" si="2"/>
        <v>322.533566841798</v>
      </c>
      <c r="G19" s="17">
        <f t="shared" si="0"/>
        <v>774.0805604203152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8.75">
      <c r="A20" s="3" t="s">
        <v>15</v>
      </c>
      <c r="B20" s="9">
        <v>1288</v>
      </c>
      <c r="C20" s="12">
        <v>3215.2999999999997</v>
      </c>
      <c r="D20" s="12">
        <v>341.7</v>
      </c>
      <c r="E20" s="11">
        <f t="shared" si="1"/>
        <v>2130.3755594473632</v>
      </c>
      <c r="F20" s="14">
        <f t="shared" si="2"/>
        <v>626.5810468962833</v>
      </c>
      <c r="G20" s="17">
        <f t="shared" si="0"/>
        <v>1503.79451255108</v>
      </c>
      <c r="H20" s="1"/>
      <c r="I20" s="1"/>
      <c r="J20" s="1">
        <v>25</v>
      </c>
      <c r="K20" s="1">
        <v>603.8</v>
      </c>
      <c r="L20" s="1">
        <v>10</v>
      </c>
      <c r="M20" s="1">
        <v>50</v>
      </c>
      <c r="N20" s="1"/>
      <c r="O20" s="1"/>
      <c r="P20" s="1">
        <v>10</v>
      </c>
      <c r="Q20" s="1">
        <v>215</v>
      </c>
      <c r="R20" s="1">
        <v>20</v>
      </c>
      <c r="S20" s="1">
        <v>50</v>
      </c>
      <c r="T20" s="1">
        <v>15</v>
      </c>
      <c r="U20" s="1">
        <v>310</v>
      </c>
      <c r="V20" s="1">
        <v>5</v>
      </c>
      <c r="W20" s="1">
        <v>125</v>
      </c>
      <c r="X20" s="1">
        <v>3</v>
      </c>
      <c r="Y20" s="1">
        <v>150</v>
      </c>
    </row>
    <row r="21" spans="1:25" ht="18.75">
      <c r="A21" s="3" t="s">
        <v>16</v>
      </c>
      <c r="B21" s="9">
        <v>773</v>
      </c>
      <c r="C21" s="12">
        <v>2254.6</v>
      </c>
      <c r="D21" s="12">
        <v>219.4</v>
      </c>
      <c r="E21" s="11">
        <f t="shared" si="1"/>
        <v>1278.5561393267174</v>
      </c>
      <c r="F21" s="14">
        <f t="shared" si="2"/>
        <v>376.0459233313874</v>
      </c>
      <c r="G21" s="17">
        <f t="shared" si="0"/>
        <v>902.5102159953299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.75">
      <c r="A22" s="3" t="s">
        <v>17</v>
      </c>
      <c r="B22" s="9">
        <v>211</v>
      </c>
      <c r="C22" s="12">
        <v>576</v>
      </c>
      <c r="D22" s="12">
        <v>58.2</v>
      </c>
      <c r="E22" s="11">
        <f t="shared" si="1"/>
        <v>348.99785950574045</v>
      </c>
      <c r="F22" s="14">
        <f t="shared" si="2"/>
        <v>102.64642926639424</v>
      </c>
      <c r="G22" s="17">
        <f t="shared" si="0"/>
        <v>246.3514302393462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8.75">
      <c r="A23" s="3" t="s">
        <v>18</v>
      </c>
      <c r="B23" s="9">
        <v>318</v>
      </c>
      <c r="C23" s="12">
        <v>786.2</v>
      </c>
      <c r="D23" s="12">
        <v>93</v>
      </c>
      <c r="E23" s="11">
        <f t="shared" si="1"/>
        <v>525.9778166958553</v>
      </c>
      <c r="F23" s="14">
        <f t="shared" si="2"/>
        <v>154.6993578517221</v>
      </c>
      <c r="G23" s="17">
        <f t="shared" si="0"/>
        <v>371.2784588441332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8.75">
      <c r="A24" s="3" t="s">
        <v>19</v>
      </c>
      <c r="B24" s="9">
        <v>179</v>
      </c>
      <c r="C24" s="12">
        <v>459.79999999999995</v>
      </c>
      <c r="D24" s="12">
        <v>46.4</v>
      </c>
      <c r="E24" s="11">
        <f t="shared" si="1"/>
        <v>296.0692741778556</v>
      </c>
      <c r="F24" s="14">
        <f t="shared" si="2"/>
        <v>87.07919828760458</v>
      </c>
      <c r="G24" s="17">
        <f t="shared" si="0"/>
        <v>208.99007589025103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8.75">
      <c r="A25" s="3" t="s">
        <v>20</v>
      </c>
      <c r="B25" s="9">
        <v>392</v>
      </c>
      <c r="C25" s="12">
        <v>850.1</v>
      </c>
      <c r="D25" s="12">
        <v>100.5</v>
      </c>
      <c r="E25" s="11">
        <f t="shared" si="1"/>
        <v>648.3751702665888</v>
      </c>
      <c r="F25" s="14">
        <f t="shared" si="2"/>
        <v>190.6985794901732</v>
      </c>
      <c r="G25" s="17">
        <f t="shared" si="0"/>
        <v>457.67659077641565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8.75">
      <c r="A26" s="3" t="s">
        <v>21</v>
      </c>
      <c r="B26" s="9">
        <v>210</v>
      </c>
      <c r="C26" s="12">
        <v>661.3000000000001</v>
      </c>
      <c r="D26" s="12">
        <v>59.6</v>
      </c>
      <c r="E26" s="11">
        <f t="shared" si="1"/>
        <v>347.34384121424404</v>
      </c>
      <c r="F26" s="14">
        <f t="shared" si="2"/>
        <v>102.15995329830706</v>
      </c>
      <c r="G26" s="17">
        <f t="shared" si="0"/>
        <v>245.18388791593696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8.75">
      <c r="A27" s="3" t="s">
        <v>22</v>
      </c>
      <c r="B27" s="9">
        <v>554</v>
      </c>
      <c r="C27" s="12">
        <v>1192.6</v>
      </c>
      <c r="D27" s="12">
        <v>141.1</v>
      </c>
      <c r="E27" s="11">
        <f t="shared" si="1"/>
        <v>916.3261334890057</v>
      </c>
      <c r="F27" s="14">
        <f t="shared" si="2"/>
        <v>269.50768632029576</v>
      </c>
      <c r="G27" s="17">
        <f t="shared" si="0"/>
        <v>646.8184471687099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.75">
      <c r="A28" s="3" t="s">
        <v>23</v>
      </c>
      <c r="B28" s="9">
        <v>660</v>
      </c>
      <c r="C28" s="12">
        <v>1488.6</v>
      </c>
      <c r="D28" s="12">
        <v>176.1</v>
      </c>
      <c r="E28" s="11">
        <f t="shared" si="1"/>
        <v>1091.652072387624</v>
      </c>
      <c r="F28" s="14">
        <f t="shared" si="2"/>
        <v>321.0741389375365</v>
      </c>
      <c r="G28" s="17">
        <f t="shared" si="0"/>
        <v>770.5779334500876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.75">
      <c r="A29" s="3" t="s">
        <v>24</v>
      </c>
      <c r="B29" s="9">
        <v>747</v>
      </c>
      <c r="C29" s="12">
        <v>1665.8000000000002</v>
      </c>
      <c r="D29" s="12">
        <v>196.9</v>
      </c>
      <c r="E29" s="11">
        <f t="shared" si="1"/>
        <v>1235.5516637478108</v>
      </c>
      <c r="F29" s="14">
        <f t="shared" si="2"/>
        <v>363.3975481611208</v>
      </c>
      <c r="G29" s="17">
        <f t="shared" si="0"/>
        <v>872.1541155866901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8.75">
      <c r="A30" s="3" t="s">
        <v>25</v>
      </c>
      <c r="B30" s="9">
        <v>480</v>
      </c>
      <c r="C30" s="12">
        <v>1034.6</v>
      </c>
      <c r="D30" s="12">
        <v>122.3</v>
      </c>
      <c r="E30" s="11">
        <f t="shared" si="1"/>
        <v>793.9287799182721</v>
      </c>
      <c r="F30" s="14">
        <f t="shared" si="2"/>
        <v>233.5084646818447</v>
      </c>
      <c r="G30" s="17">
        <f t="shared" si="0"/>
        <v>560.4203152364273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8.75">
      <c r="A31" s="3" t="s">
        <v>26</v>
      </c>
      <c r="B31" s="9">
        <v>605</v>
      </c>
      <c r="C31" s="12">
        <v>1342.7</v>
      </c>
      <c r="D31" s="12">
        <v>158.8</v>
      </c>
      <c r="E31" s="11">
        <f t="shared" si="1"/>
        <v>1000.6810663553221</v>
      </c>
      <c r="F31" s="14">
        <f t="shared" si="2"/>
        <v>294.3179606927418</v>
      </c>
      <c r="G31" s="17">
        <f t="shared" si="0"/>
        <v>706.3631056625802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8.75">
      <c r="A32" s="3" t="s">
        <v>27</v>
      </c>
      <c r="B32" s="9">
        <v>730</v>
      </c>
      <c r="C32" s="12">
        <v>1570.6</v>
      </c>
      <c r="D32" s="12">
        <v>185.8</v>
      </c>
      <c r="E32" s="11">
        <f t="shared" si="1"/>
        <v>1207.433352792372</v>
      </c>
      <c r="F32" s="14">
        <f t="shared" si="2"/>
        <v>355.1274567036388</v>
      </c>
      <c r="G32" s="17">
        <f t="shared" si="0"/>
        <v>852.3058960887332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8.75">
      <c r="A33" s="3" t="s">
        <v>28</v>
      </c>
      <c r="B33" s="9">
        <v>743</v>
      </c>
      <c r="C33" s="12">
        <v>1786.8</v>
      </c>
      <c r="D33" s="12">
        <v>211.3</v>
      </c>
      <c r="E33" s="11">
        <f t="shared" si="1"/>
        <v>1228.9355905818252</v>
      </c>
      <c r="F33" s="14">
        <f t="shared" si="2"/>
        <v>361.4516442887721</v>
      </c>
      <c r="G33" s="17">
        <f t="shared" si="0"/>
        <v>867.4839462930531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8.75">
      <c r="A34" s="3" t="s">
        <v>29</v>
      </c>
      <c r="B34" s="9">
        <v>872</v>
      </c>
      <c r="C34" s="12">
        <v>1980.7</v>
      </c>
      <c r="D34" s="12">
        <v>234.3</v>
      </c>
      <c r="E34" s="11">
        <f t="shared" si="1"/>
        <v>1442.303950184861</v>
      </c>
      <c r="F34" s="14">
        <f t="shared" si="2"/>
        <v>424.2070441720179</v>
      </c>
      <c r="G34" s="17">
        <f t="shared" si="0"/>
        <v>1018.096906012843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8.75">
      <c r="A35" s="3" t="s">
        <v>30</v>
      </c>
      <c r="B35" s="9">
        <v>1126</v>
      </c>
      <c r="C35" s="12">
        <v>3125.7000000000003</v>
      </c>
      <c r="D35" s="12">
        <v>315.9</v>
      </c>
      <c r="E35" s="11">
        <f t="shared" si="1"/>
        <v>1862.4245962249465</v>
      </c>
      <c r="F35" s="14">
        <f t="shared" si="2"/>
        <v>547.7719400661607</v>
      </c>
      <c r="G35" s="17">
        <f t="shared" si="0"/>
        <v>1314.6526561587857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8.75">
      <c r="A36" s="4" t="s">
        <v>31</v>
      </c>
      <c r="B36" s="9">
        <v>382</v>
      </c>
      <c r="C36" s="12">
        <v>983.4</v>
      </c>
      <c r="D36" s="12">
        <v>116.3</v>
      </c>
      <c r="E36" s="11">
        <f t="shared" si="1"/>
        <v>631.8349873516248</v>
      </c>
      <c r="F36" s="14">
        <f t="shared" si="2"/>
        <v>185.83381980930142</v>
      </c>
      <c r="G36" s="17">
        <f t="shared" si="0"/>
        <v>446.0011675423234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8.75">
      <c r="A37" s="4" t="s">
        <v>32</v>
      </c>
      <c r="B37" s="9">
        <v>285</v>
      </c>
      <c r="C37" s="12">
        <v>646.3</v>
      </c>
      <c r="D37" s="13">
        <v>76.4</v>
      </c>
      <c r="E37" s="11">
        <f>34000/20556*B37</f>
        <v>471.395213076474</v>
      </c>
      <c r="F37" s="14">
        <f t="shared" si="2"/>
        <v>138.6456509048453</v>
      </c>
      <c r="G37" s="17">
        <f t="shared" si="0"/>
        <v>332.7495621716287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8.75">
      <c r="A38" s="5" t="s">
        <v>33</v>
      </c>
      <c r="B38" s="6">
        <f>SUM(B7:B37)</f>
        <v>20556</v>
      </c>
      <c r="C38" s="7">
        <f>SUM(C7:C37)</f>
        <v>50378.299999999996</v>
      </c>
      <c r="D38" s="7">
        <f>SUM(D7:D37)</f>
        <v>5582.5</v>
      </c>
      <c r="E38" s="7">
        <f>SUM(E7:E37)</f>
        <v>34000</v>
      </c>
      <c r="F38" s="7">
        <f>SUM(F7:F37)</f>
        <v>10000</v>
      </c>
      <c r="G38" s="17">
        <f>SUM(G7:G37)</f>
        <v>24000.000000000007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</sheetData>
  <sheetProtection/>
  <mergeCells count="10">
    <mergeCell ref="V1:Y1"/>
    <mergeCell ref="T5:U5"/>
    <mergeCell ref="V5:W5"/>
    <mergeCell ref="X5:Y5"/>
    <mergeCell ref="H5:I5"/>
    <mergeCell ref="J5:K5"/>
    <mergeCell ref="L5:M5"/>
    <mergeCell ref="N5:O5"/>
    <mergeCell ref="P5:Q5"/>
    <mergeCell ref="R5:S5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YakMS</dc:creator>
  <cp:keywords/>
  <dc:description/>
  <cp:lastModifiedBy>Годырев</cp:lastModifiedBy>
  <cp:lastPrinted>2012-12-04T05:22:52Z</cp:lastPrinted>
  <dcterms:created xsi:type="dcterms:W3CDTF">2012-11-29T11:37:43Z</dcterms:created>
  <dcterms:modified xsi:type="dcterms:W3CDTF">2013-02-01T14:28:18Z</dcterms:modified>
  <cp:category/>
  <cp:version/>
  <cp:contentType/>
  <cp:contentStatus/>
</cp:coreProperties>
</file>